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ML\SAM\MP\M\APPEL D'OFFRES\2026\2026-005 NETTOYAGE DES LOCAUX ET DE LA VITRERIE\DCE\Annexe 1 AE - DPGF\"/>
    </mc:Choice>
  </mc:AlternateContent>
  <bookViews>
    <workbookView xWindow="2055" yWindow="1380" windowWidth="19425" windowHeight="9210"/>
  </bookViews>
  <sheets>
    <sheet name="LOT 6 AMBERT" sheetId="2" r:id="rId1"/>
  </sheets>
  <calcPr calcId="162913"/>
</workbook>
</file>

<file path=xl/calcChain.xml><?xml version="1.0" encoding="utf-8"?>
<calcChain xmlns="http://schemas.openxmlformats.org/spreadsheetml/2006/main">
  <c r="G76" i="2" l="1"/>
  <c r="H77" i="2" l="1"/>
  <c r="H73" i="2"/>
  <c r="D11" i="2" l="1"/>
  <c r="G26" i="2" l="1"/>
  <c r="E51" i="2" l="1"/>
  <c r="F51" i="2" s="1"/>
  <c r="E50" i="2"/>
  <c r="F50" i="2" s="1"/>
  <c r="E49" i="2"/>
  <c r="F49" i="2" s="1"/>
  <c r="G40" i="2"/>
  <c r="E52" i="2" l="1"/>
  <c r="F53" i="2" s="1"/>
  <c r="F55" i="2" s="1"/>
  <c r="F64" i="2" s="1"/>
  <c r="H41" i="2"/>
  <c r="H43" i="2" s="1"/>
  <c r="F62" i="2" s="1"/>
  <c r="H36" i="2"/>
  <c r="H37" i="2"/>
  <c r="H27" i="2"/>
  <c r="H29" i="2" s="1"/>
  <c r="F60" i="2" s="1"/>
  <c r="H13" i="2"/>
  <c r="H14" i="2"/>
  <c r="H15" i="2"/>
  <c r="H16" i="2"/>
  <c r="H17" i="2"/>
  <c r="H18" i="2"/>
  <c r="H19" i="2"/>
  <c r="H20" i="2"/>
  <c r="H21" i="2"/>
  <c r="H22" i="2"/>
  <c r="H23" i="2"/>
  <c r="F66" i="2" l="1"/>
  <c r="H35" i="2"/>
  <c r="I35" i="2" s="1"/>
  <c r="H10" i="2"/>
  <c r="I10" i="2" s="1"/>
  <c r="H11" i="2"/>
  <c r="I11" i="2" s="1"/>
  <c r="H12" i="2"/>
  <c r="I12" i="2" s="1"/>
  <c r="H9" i="2"/>
  <c r="I9" i="2" s="1"/>
</calcChain>
</file>

<file path=xl/sharedStrings.xml><?xml version="1.0" encoding="utf-8"?>
<sst xmlns="http://schemas.openxmlformats.org/spreadsheetml/2006/main" count="142" uniqueCount="71">
  <si>
    <t>N°</t>
  </si>
  <si>
    <t>Prix unitaire € HT</t>
  </si>
  <si>
    <t>Balayage humide + lavage</t>
  </si>
  <si>
    <t>Balayage humide</t>
  </si>
  <si>
    <t>Revêtement de sol</t>
  </si>
  <si>
    <t>/</t>
  </si>
  <si>
    <t>Les prix que vous renseignez sont les prix unitaires complets  (incluant la location éventuelle de matériel, les fournitures et produits, les consommables, le matériel, …)</t>
  </si>
  <si>
    <t>Nature de la prestation</t>
  </si>
  <si>
    <t>Nature de la fournitures</t>
  </si>
  <si>
    <t>Papier toillette</t>
  </si>
  <si>
    <t>Savon liquide</t>
  </si>
  <si>
    <t>Essuie-main</t>
  </si>
  <si>
    <t>Prix mensuel € HT</t>
  </si>
  <si>
    <t>Superficie</t>
  </si>
  <si>
    <t>Prix mensuel € TTC</t>
  </si>
  <si>
    <t xml:space="preserve">Temps moyen mensuel en heure
</t>
  </si>
  <si>
    <t>Soit un prix/m2 € TTC</t>
  </si>
  <si>
    <t>Périodicité</t>
  </si>
  <si>
    <t>Prestations dites quotidiennes (fréquence journalière - hebdomadaire - bi-hebdomadaire - mensuelle)</t>
  </si>
  <si>
    <t xml:space="preserve">Vidage des corbeilles de bureau et intégration dans la filière de tri sélectif de la commune </t>
  </si>
  <si>
    <t>Aération des locaux</t>
  </si>
  <si>
    <t>Récurage et désinfection des éléments sanitaires</t>
  </si>
  <si>
    <t>Mise en place de produits hygiéniques</t>
  </si>
  <si>
    <t>Vidage des cendriers extérieurs et évacuation des déchets</t>
  </si>
  <si>
    <t>Nettoyage poignées de portes</t>
  </si>
  <si>
    <t>Essuyage des éléments meublants (sauf archives et stockages)</t>
  </si>
  <si>
    <t>Nettoyage des vitres de la façade d'entrée</t>
  </si>
  <si>
    <t>Nettoyage/désinfection réfrigérateur</t>
  </si>
  <si>
    <t>Journalière</t>
  </si>
  <si>
    <t>Hebdomadaire</t>
  </si>
  <si>
    <t>Mensuelle</t>
  </si>
  <si>
    <t>Lavage</t>
  </si>
  <si>
    <t>PVC</t>
  </si>
  <si>
    <t>Bi-hebdomadaire</t>
  </si>
  <si>
    <t>Total mensuel en heure</t>
  </si>
  <si>
    <t>Document à compléter dans son intégralité et sans modification</t>
  </si>
  <si>
    <t>Montant total forfaitaire mensuel
€ HT</t>
  </si>
  <si>
    <t>Montant total forfaitaire mensuel
€ TTC</t>
  </si>
  <si>
    <t>Montant total forfaitaire annuel 
€ TTC</t>
  </si>
  <si>
    <t>Montant total  annuel 
€  TTC</t>
  </si>
  <si>
    <t>Fourniture des consommables sanitaires</t>
  </si>
  <si>
    <t>RECAPITULATIF DES PRESTATIONS</t>
  </si>
  <si>
    <t>Montant total global et forfaitaire annuel 
€ TTC</t>
  </si>
  <si>
    <t>Total annuel en heure</t>
  </si>
  <si>
    <t>Montant total  mensuel 
€  HT</t>
  </si>
  <si>
    <t>Montant total  mensuel
€  TTC</t>
  </si>
  <si>
    <t>Temps moyen annuel</t>
  </si>
  <si>
    <t>Temps total moyen annuel</t>
  </si>
  <si>
    <t xml:space="preserve">PVC </t>
  </si>
  <si>
    <t>Nettoyage/désinfection micro-ondes</t>
  </si>
  <si>
    <t>Vidage et évacuation des poubelles « tout venant » installées dans les réfectoires, locaux d’accueil, sanitaires et remplacement des sacs poubelles</t>
  </si>
  <si>
    <t>Carrelage - PVC</t>
  </si>
  <si>
    <t>Prestations dites ponctuelles (fréquence semestrielle)</t>
  </si>
  <si>
    <t>Superficie en m2</t>
  </si>
  <si>
    <t>Temps moyen à la prestation en heure</t>
  </si>
  <si>
    <t>Prix de la prestation semestrielle € HT</t>
  </si>
  <si>
    <t>Prix de la prestation semestrielle € TTC</t>
  </si>
  <si>
    <t>Semestrielle</t>
  </si>
  <si>
    <t>Essuyage des rayonnages d'archives</t>
  </si>
  <si>
    <t>Nettoyage des bouches de VMC</t>
  </si>
  <si>
    <t>Total semestriel en heure</t>
  </si>
  <si>
    <t>Montant total forfaitaire semestriel
€ HT</t>
  </si>
  <si>
    <t>Montant total forfaitaire semestriel
€ TTC</t>
  </si>
  <si>
    <t>Quantité mensuelle
(estimée pour 4 personnes)</t>
  </si>
  <si>
    <t>Décomposition du Prix global et Forfaitaire (DPGF)
Marché n° 2026-005
Appel d'Offres Ouvert</t>
  </si>
  <si>
    <t>LOT 6 - Site AMBERT</t>
  </si>
  <si>
    <t>BPU / DQE</t>
  </si>
  <si>
    <t>PSE</t>
  </si>
  <si>
    <t>Prestations de nettoyage des locaux et de la vitrerie
des sites de la CPAM du Puy-de-Dôme</t>
  </si>
  <si>
    <t>Prestation Exceptionnelle Supplémentaire (PSE) N°1</t>
  </si>
  <si>
    <r>
      <t>Nettoyage renforcé des surfaces en contact avec les mains - selon descriptif au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sz val="10"/>
        <color rgb="FF3333FF"/>
        <rFont val="Calibri"/>
        <family val="2"/>
        <scheme val="minor"/>
      </rPr>
      <t xml:space="preserve">CCTP à l'article 12 </t>
    </r>
    <r>
      <rPr>
        <b/>
        <sz val="10"/>
        <color rgb="FF0000FF"/>
        <rFont val="Calibri"/>
        <family val="2"/>
        <scheme val="minor"/>
      </rPr>
      <t>- Crise sanitaire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</si>
</sst>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name val="Arial"/>
      <family val="2"/>
    </font>
    <font>
      <b/>
      <sz val="18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3333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4" fontId="5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4" fontId="1" fillId="3" borderId="1" xfId="0" applyNumberFormat="1" applyFon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vertical="center"/>
      <protection locked="0"/>
    </xf>
    <xf numFmtId="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3" xfId="0" applyFont="1" applyFill="1" applyBorder="1" applyAlignment="1" applyProtection="1">
      <alignment horizontal="center" vertical="center" wrapText="1"/>
      <protection locked="0"/>
    </xf>
    <xf numFmtId="0" fontId="5" fillId="2" borderId="19" xfId="0" applyFont="1" applyFill="1" applyBorder="1" applyAlignment="1" applyProtection="1">
      <alignment horizontal="center" vertical="center" wrapText="1"/>
      <protection locked="0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6" borderId="0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3" fillId="2" borderId="21" xfId="0" applyFont="1" applyFill="1" applyBorder="1" applyAlignment="1" applyProtection="1">
      <alignment vertical="center" wrapText="1"/>
      <protection locked="0"/>
    </xf>
    <xf numFmtId="0" fontId="13" fillId="6" borderId="21" xfId="0" applyFont="1" applyFill="1" applyBorder="1" applyAlignment="1" applyProtection="1">
      <alignment vertical="center" wrapText="1"/>
      <protection locked="0"/>
    </xf>
    <xf numFmtId="0" fontId="1" fillId="0" borderId="21" xfId="0" applyFont="1" applyBorder="1" applyAlignment="1" applyProtection="1">
      <alignment vertical="center"/>
      <protection locked="0"/>
    </xf>
    <xf numFmtId="0" fontId="1" fillId="6" borderId="21" xfId="0" applyFont="1" applyFill="1" applyBorder="1" applyAlignment="1" applyProtection="1">
      <alignment vertical="center"/>
      <protection locked="0"/>
    </xf>
    <xf numFmtId="0" fontId="16" fillId="2" borderId="21" xfId="0" applyFont="1" applyFill="1" applyBorder="1" applyAlignment="1" applyProtection="1">
      <alignment horizontal="center" vertical="center" wrapText="1"/>
      <protection locked="0"/>
    </xf>
    <xf numFmtId="4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1" xfId="0" applyNumberFormat="1" applyFont="1" applyFill="1" applyBorder="1" applyAlignment="1" applyProtection="1">
      <alignment vertical="center"/>
    </xf>
    <xf numFmtId="164" fontId="5" fillId="3" borderId="1" xfId="0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5" fillId="6" borderId="22" xfId="0" applyFont="1" applyFill="1" applyBorder="1" applyAlignment="1" applyProtection="1">
      <alignment horizontal="center" vertical="center" wrapText="1"/>
      <protection locked="0"/>
    </xf>
    <xf numFmtId="2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 applyProtection="1">
      <alignment vertical="center" wrapText="1"/>
    </xf>
    <xf numFmtId="0" fontId="0" fillId="0" borderId="0" xfId="0" applyProtection="1"/>
    <xf numFmtId="0" fontId="7" fillId="2" borderId="0" xfId="0" applyFont="1" applyFill="1" applyBorder="1" applyAlignment="1" applyProtection="1">
      <alignment horizontal="left" vertical="center" wrapText="1"/>
    </xf>
    <xf numFmtId="0" fontId="0" fillId="2" borderId="0" xfId="0" applyFill="1" applyProtection="1"/>
    <xf numFmtId="0" fontId="7" fillId="5" borderId="0" xfId="0" applyFont="1" applyFill="1" applyBorder="1" applyAlignment="1" applyProtection="1">
      <alignment horizontal="left"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vertical="center" wrapText="1"/>
    </xf>
    <xf numFmtId="0" fontId="1" fillId="0" borderId="0" xfId="0" applyFont="1" applyProtection="1"/>
    <xf numFmtId="0" fontId="4" fillId="2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2" fontId="5" fillId="2" borderId="1" xfId="0" applyNumberFormat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4" fontId="5" fillId="3" borderId="1" xfId="0" applyNumberFormat="1" applyFont="1" applyFill="1" applyBorder="1" applyAlignment="1" applyProtection="1">
      <alignment horizontal="center" vertical="center" wrapText="1"/>
    </xf>
    <xf numFmtId="2" fontId="5" fillId="3" borderId="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Protection="1"/>
    <xf numFmtId="0" fontId="4" fillId="3" borderId="1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center" vertical="center"/>
    </xf>
    <xf numFmtId="4" fontId="1" fillId="3" borderId="1" xfId="0" applyNumberFormat="1" applyFont="1" applyFill="1" applyBorder="1" applyAlignment="1" applyProtection="1">
      <alignment horizontal="center" vertical="center"/>
    </xf>
    <xf numFmtId="0" fontId="5" fillId="3" borderId="10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/>
    </xf>
    <xf numFmtId="4" fontId="1" fillId="2" borderId="1" xfId="0" applyNumberFormat="1" applyFont="1" applyFill="1" applyBorder="1" applyAlignment="1" applyProtection="1">
      <alignment horizontal="center" vertical="center"/>
    </xf>
    <xf numFmtId="0" fontId="5" fillId="2" borderId="10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5" fillId="2" borderId="23" xfId="0" applyFont="1" applyFill="1" applyBorder="1" applyAlignment="1" applyProtection="1">
      <alignment vertical="center"/>
    </xf>
    <xf numFmtId="0" fontId="5" fillId="6" borderId="0" xfId="0" applyFont="1" applyFill="1" applyBorder="1" applyAlignment="1" applyProtection="1">
      <alignment horizontal="center" vertical="center" wrapText="1"/>
    </xf>
    <xf numFmtId="0" fontId="5" fillId="6" borderId="11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6" borderId="18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5" fillId="2" borderId="6" xfId="0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8" fillId="5" borderId="0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vertical="center"/>
    </xf>
    <xf numFmtId="2" fontId="5" fillId="2" borderId="1" xfId="0" applyNumberFormat="1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vertical="center"/>
    </xf>
    <xf numFmtId="0" fontId="9" fillId="0" borderId="0" xfId="0" applyFont="1" applyProtection="1"/>
    <xf numFmtId="0" fontId="4" fillId="3" borderId="1" xfId="0" applyFont="1" applyFill="1" applyBorder="1" applyAlignment="1" applyProtection="1">
      <alignment vertical="center"/>
    </xf>
    <xf numFmtId="2" fontId="5" fillId="3" borderId="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horizontal="center" vertical="center"/>
    </xf>
    <xf numFmtId="0" fontId="5" fillId="6" borderId="4" xfId="0" applyFont="1" applyFill="1" applyBorder="1" applyAlignment="1" applyProtection="1">
      <alignment horizontal="center" vertical="center"/>
    </xf>
    <xf numFmtId="0" fontId="13" fillId="2" borderId="16" xfId="0" applyFont="1" applyFill="1" applyBorder="1" applyAlignment="1" applyProtection="1">
      <alignment horizontal="center" vertical="center" wrapText="1"/>
    </xf>
    <xf numFmtId="0" fontId="6" fillId="2" borderId="21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14" fillId="0" borderId="0" xfId="0" applyFont="1" applyProtection="1"/>
    <xf numFmtId="0" fontId="12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0" fontId="14" fillId="0" borderId="0" xfId="0" applyFont="1" applyBorder="1" applyProtection="1"/>
    <xf numFmtId="0" fontId="14" fillId="2" borderId="0" xfId="0" applyFont="1" applyFill="1" applyBorder="1" applyProtection="1"/>
    <xf numFmtId="0" fontId="1" fillId="0" borderId="0" xfId="0" applyFont="1" applyBorder="1" applyProtection="1"/>
    <xf numFmtId="2" fontId="5" fillId="2" borderId="2" xfId="0" applyNumberFormat="1" applyFont="1" applyFill="1" applyBorder="1" applyAlignment="1" applyProtection="1">
      <alignment horizontal="center" vertical="center" wrapText="1"/>
    </xf>
    <xf numFmtId="1" fontId="5" fillId="2" borderId="1" xfId="0" applyNumberFormat="1" applyFont="1" applyFill="1" applyBorder="1" applyAlignment="1" applyProtection="1">
      <alignment horizontal="center" vertical="center"/>
      <protection locked="0"/>
    </xf>
    <xf numFmtId="1" fontId="5" fillId="3" borderId="1" xfId="0" applyNumberFormat="1" applyFont="1" applyFill="1" applyBorder="1" applyAlignment="1" applyProtection="1">
      <alignment horizontal="center" vertical="center"/>
      <protection locked="0"/>
    </xf>
    <xf numFmtId="2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2" fontId="11" fillId="2" borderId="20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/>
    </xf>
    <xf numFmtId="0" fontId="8" fillId="5" borderId="0" xfId="0" applyFont="1" applyFill="1" applyBorder="1" applyAlignment="1" applyProtection="1">
      <alignment horizontal="left" vertical="center" wrapText="1"/>
    </xf>
    <xf numFmtId="0" fontId="5" fillId="0" borderId="0" xfId="0" applyFont="1" applyProtection="1"/>
    <xf numFmtId="0" fontId="0" fillId="0" borderId="23" xfId="0" applyBorder="1" applyProtection="1"/>
    <xf numFmtId="0" fontId="1" fillId="0" borderId="23" xfId="0" applyFont="1" applyBorder="1" applyProtection="1"/>
    <xf numFmtId="0" fontId="1" fillId="0" borderId="7" xfId="0" applyFont="1" applyBorder="1" applyProtection="1"/>
    <xf numFmtId="0" fontId="11" fillId="2" borderId="5" xfId="0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/>
      <protection locked="0"/>
    </xf>
    <xf numFmtId="4" fontId="5" fillId="3" borderId="1" xfId="0" applyNumberFormat="1" applyFont="1" applyFill="1" applyBorder="1" applyAlignment="1" applyProtection="1">
      <alignment horizontal="center" vertical="center"/>
      <protection locked="0"/>
    </xf>
    <xf numFmtId="2" fontId="13" fillId="2" borderId="16" xfId="0" applyNumberFormat="1" applyFont="1" applyFill="1" applyBorder="1" applyAlignment="1" applyProtection="1">
      <alignment vertical="center" wrapText="1"/>
    </xf>
    <xf numFmtId="2" fontId="1" fillId="0" borderId="21" xfId="0" applyNumberFormat="1" applyFont="1" applyBorder="1" applyAlignment="1" applyProtection="1">
      <alignment vertical="center"/>
    </xf>
    <xf numFmtId="2" fontId="5" fillId="2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/>
    <xf numFmtId="0" fontId="18" fillId="2" borderId="0" xfId="0" applyFont="1" applyFill="1" applyBorder="1" applyAlignment="1" applyProtection="1">
      <alignment horizontal="left" vertical="center" wrapText="1"/>
    </xf>
    <xf numFmtId="0" fontId="0" fillId="2" borderId="0" xfId="0" applyFont="1" applyFill="1" applyProtection="1"/>
    <xf numFmtId="0" fontId="18" fillId="5" borderId="0" xfId="0" applyFont="1" applyFill="1" applyBorder="1" applyAlignment="1" applyProtection="1">
      <alignment horizontal="left" vertical="center"/>
    </xf>
    <xf numFmtId="0" fontId="18" fillId="5" borderId="0" xfId="0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center" vertical="center"/>
    </xf>
    <xf numFmtId="0" fontId="19" fillId="3" borderId="1" xfId="0" applyFont="1" applyFill="1" applyBorder="1" applyAlignment="1" applyProtection="1">
      <alignment horizontal="center" vertical="center"/>
    </xf>
    <xf numFmtId="4" fontId="5" fillId="3" borderId="1" xfId="0" applyNumberFormat="1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2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24" xfId="0" applyFont="1" applyFill="1" applyBorder="1" applyAlignment="1" applyProtection="1">
      <alignment horizontal="center" vertical="center" wrapText="1"/>
    </xf>
    <xf numFmtId="0" fontId="19" fillId="3" borderId="1" xfId="0" applyFont="1" applyFill="1" applyBorder="1" applyAlignment="1" applyProtection="1">
      <alignment horizontal="left" vertical="center" wrapText="1"/>
    </xf>
    <xf numFmtId="0" fontId="10" fillId="2" borderId="9" xfId="0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 applyProtection="1">
      <alignment horizontal="center" vertical="center" wrapText="1"/>
    </xf>
    <xf numFmtId="0" fontId="15" fillId="2" borderId="0" xfId="0" applyFont="1" applyFill="1" applyBorder="1" applyAlignment="1" applyProtection="1">
      <alignment horizontal="center" vertical="center" wrapText="1"/>
    </xf>
    <xf numFmtId="0" fontId="6" fillId="2" borderId="16" xfId="0" applyFont="1" applyFill="1" applyBorder="1" applyAlignment="1" applyProtection="1">
      <alignment horizontal="left" vertical="center"/>
    </xf>
    <xf numFmtId="0" fontId="6" fillId="2" borderId="5" xfId="0" applyFont="1" applyFill="1" applyBorder="1" applyAlignment="1" applyProtection="1">
      <alignment horizontal="left" vertical="center"/>
    </xf>
    <xf numFmtId="0" fontId="13" fillId="2" borderId="0" xfId="0" applyFont="1" applyFill="1" applyBorder="1" applyAlignment="1" applyProtection="1">
      <alignment horizontal="center" vertical="center" wrapText="1"/>
      <protection locked="0"/>
    </xf>
    <xf numFmtId="0" fontId="15" fillId="2" borderId="16" xfId="0" applyFont="1" applyFill="1" applyBorder="1" applyAlignment="1" applyProtection="1">
      <alignment horizontal="center" vertical="center" wrapText="1"/>
    </xf>
    <xf numFmtId="0" fontId="15" fillId="2" borderId="5" xfId="0" applyFont="1" applyFill="1" applyBorder="1" applyAlignment="1" applyProtection="1">
      <alignment horizontal="center" vertical="center" wrapText="1"/>
    </xf>
    <xf numFmtId="0" fontId="15" fillId="2" borderId="17" xfId="0" applyFont="1" applyFill="1" applyBorder="1" applyAlignment="1" applyProtection="1">
      <alignment horizontal="center" vertical="center" wrapText="1"/>
    </xf>
    <xf numFmtId="0" fontId="7" fillId="7" borderId="0" xfId="0" applyFont="1" applyFill="1" applyBorder="1" applyAlignment="1" applyProtection="1">
      <alignment horizontal="center" vertical="center" wrapText="1"/>
    </xf>
    <xf numFmtId="0" fontId="13" fillId="2" borderId="0" xfId="0" applyFont="1" applyFill="1" applyBorder="1" applyAlignment="1" applyProtection="1">
      <alignment horizontal="center" vertical="center" wrapText="1"/>
    </xf>
    <xf numFmtId="0" fontId="17" fillId="2" borderId="13" xfId="0" applyFont="1" applyFill="1" applyBorder="1" applyAlignment="1" applyProtection="1">
      <alignment horizontal="center" vertical="center" wrapText="1"/>
    </xf>
    <xf numFmtId="0" fontId="17" fillId="2" borderId="14" xfId="0" applyFont="1" applyFill="1" applyBorder="1" applyAlignment="1" applyProtection="1">
      <alignment horizontal="center" vertical="center" wrapText="1"/>
    </xf>
    <xf numFmtId="0" fontId="17" fillId="2" borderId="12" xfId="0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left" vertical="center" wrapText="1"/>
    </xf>
    <xf numFmtId="0" fontId="15" fillId="5" borderId="16" xfId="0" applyFont="1" applyFill="1" applyBorder="1" applyAlignment="1" applyProtection="1">
      <alignment horizontal="center" vertical="center"/>
    </xf>
    <xf numFmtId="0" fontId="15" fillId="5" borderId="5" xfId="0" applyFont="1" applyFill="1" applyBorder="1" applyAlignment="1" applyProtection="1">
      <alignment horizontal="center" vertical="center"/>
    </xf>
    <xf numFmtId="0" fontId="15" fillId="5" borderId="17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1416322</xdr:colOff>
      <xdr:row>0</xdr:row>
      <xdr:rowOff>789940</xdr:rowOff>
    </xdr:to>
    <xdr:pic>
      <xdr:nvPicPr>
        <xdr:cNvPr id="4" name="Imag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8739" cy="7899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tabSelected="1" zoomScale="90" zoomScaleNormal="90" workbookViewId="0">
      <selection activeCell="K75" sqref="K75"/>
    </sheetView>
  </sheetViews>
  <sheetFormatPr baseColWidth="10" defaultColWidth="11.42578125" defaultRowHeight="14.25" x14ac:dyDescent="0.2"/>
  <cols>
    <col min="1" max="1" width="17" style="35" customWidth="1"/>
    <col min="2" max="2" width="44.42578125" style="35" customWidth="1"/>
    <col min="3" max="3" width="18.5703125" style="68" customWidth="1"/>
    <col min="4" max="4" width="16.42578125" style="68" customWidth="1"/>
    <col min="5" max="5" width="19.7109375" style="68" customWidth="1"/>
    <col min="6" max="7" width="23.7109375" style="68" customWidth="1"/>
    <col min="8" max="8" width="26.7109375" style="68" customWidth="1"/>
    <col min="9" max="9" width="12.7109375" style="35" customWidth="1"/>
    <col min="10" max="16384" width="11.42578125" style="35"/>
  </cols>
  <sheetData>
    <row r="1" spans="1:9" s="112" customFormat="1" ht="113.25" customHeight="1" thickBot="1" x14ac:dyDescent="0.3">
      <c r="A1" s="28"/>
      <c r="B1" s="125" t="s">
        <v>64</v>
      </c>
      <c r="C1" s="125"/>
      <c r="D1" s="125"/>
      <c r="E1" s="125"/>
      <c r="F1" s="125"/>
      <c r="G1" s="125"/>
      <c r="H1" s="126" t="s">
        <v>65</v>
      </c>
      <c r="I1" s="127"/>
    </row>
    <row r="2" spans="1:9" s="112" customFormat="1" ht="81" customHeight="1" x14ac:dyDescent="0.25">
      <c r="A2" s="137" t="s">
        <v>68</v>
      </c>
      <c r="B2" s="138"/>
      <c r="C2" s="138"/>
      <c r="D2" s="138"/>
      <c r="E2" s="138"/>
      <c r="F2" s="138"/>
      <c r="G2" s="138"/>
      <c r="H2" s="138"/>
      <c r="I2" s="139"/>
    </row>
    <row r="3" spans="1:9" s="112" customFormat="1" ht="30" customHeight="1" x14ac:dyDescent="0.25">
      <c r="A3" s="140" t="s">
        <v>35</v>
      </c>
      <c r="B3" s="140"/>
      <c r="C3" s="140"/>
      <c r="D3" s="140"/>
      <c r="E3" s="140"/>
      <c r="F3" s="140"/>
      <c r="G3" s="140"/>
      <c r="H3" s="140"/>
      <c r="I3" s="140"/>
    </row>
    <row r="4" spans="1:9" s="112" customFormat="1" ht="30" customHeight="1" x14ac:dyDescent="0.25">
      <c r="A4" s="140" t="s">
        <v>6</v>
      </c>
      <c r="B4" s="140"/>
      <c r="C4" s="140"/>
      <c r="D4" s="140"/>
      <c r="E4" s="140"/>
      <c r="F4" s="140"/>
      <c r="G4" s="140"/>
      <c r="H4" s="140"/>
      <c r="I4" s="140"/>
    </row>
    <row r="5" spans="1:9" s="114" customFormat="1" ht="30" customHeight="1" x14ac:dyDescent="0.25">
      <c r="A5" s="113"/>
      <c r="B5" s="113"/>
      <c r="C5" s="113"/>
      <c r="D5" s="113"/>
      <c r="E5" s="113"/>
      <c r="F5" s="113"/>
      <c r="G5" s="113"/>
      <c r="H5" s="113"/>
      <c r="I5" s="113"/>
    </row>
    <row r="6" spans="1:9" s="114" customFormat="1" ht="30" customHeight="1" x14ac:dyDescent="0.25">
      <c r="A6" s="115" t="s">
        <v>18</v>
      </c>
      <c r="B6" s="116"/>
      <c r="C6" s="116"/>
      <c r="D6" s="116"/>
      <c r="E6" s="116"/>
      <c r="F6" s="113"/>
      <c r="G6" s="113"/>
      <c r="H6" s="113"/>
      <c r="I6" s="113"/>
    </row>
    <row r="8" spans="1:9" ht="39.950000000000003" customHeight="1" x14ac:dyDescent="0.2">
      <c r="A8" s="33" t="s">
        <v>0</v>
      </c>
      <c r="B8" s="34" t="s">
        <v>7</v>
      </c>
      <c r="C8" s="33" t="s">
        <v>4</v>
      </c>
      <c r="D8" s="33" t="s">
        <v>13</v>
      </c>
      <c r="E8" s="33" t="s">
        <v>17</v>
      </c>
      <c r="F8" s="33" t="s">
        <v>15</v>
      </c>
      <c r="G8" s="33" t="s">
        <v>12</v>
      </c>
      <c r="H8" s="33" t="s">
        <v>14</v>
      </c>
      <c r="I8" s="33" t="s">
        <v>16</v>
      </c>
    </row>
    <row r="9" spans="1:9" ht="35.1" customHeight="1" x14ac:dyDescent="0.2">
      <c r="A9" s="36">
        <v>1</v>
      </c>
      <c r="B9" s="37" t="s">
        <v>31</v>
      </c>
      <c r="C9" s="38" t="s">
        <v>48</v>
      </c>
      <c r="D9" s="39">
        <v>8.17</v>
      </c>
      <c r="E9" s="38" t="s">
        <v>29</v>
      </c>
      <c r="F9" s="1"/>
      <c r="G9" s="21"/>
      <c r="H9" s="39">
        <f>G9*1.2</f>
        <v>0</v>
      </c>
      <c r="I9" s="22">
        <f>H9/D9</f>
        <v>0</v>
      </c>
    </row>
    <row r="10" spans="1:9" ht="35.1" customHeight="1" x14ac:dyDescent="0.2">
      <c r="A10" s="41">
        <v>2</v>
      </c>
      <c r="B10" s="42" t="s">
        <v>2</v>
      </c>
      <c r="C10" s="43" t="s">
        <v>51</v>
      </c>
      <c r="D10" s="44">
        <v>96.44</v>
      </c>
      <c r="E10" s="43" t="s">
        <v>28</v>
      </c>
      <c r="F10" s="3"/>
      <c r="G10" s="20"/>
      <c r="H10" s="44">
        <f t="shared" ref="H10:H23" si="0">G10*1.2</f>
        <v>0</v>
      </c>
      <c r="I10" s="23">
        <f t="shared" ref="I10:I12" si="1">H10/D10</f>
        <v>0</v>
      </c>
    </row>
    <row r="11" spans="1:9" s="46" customFormat="1" ht="35.1" customHeight="1" x14ac:dyDescent="0.2">
      <c r="A11" s="36">
        <v>3</v>
      </c>
      <c r="B11" s="37" t="s">
        <v>2</v>
      </c>
      <c r="C11" s="38" t="s">
        <v>32</v>
      </c>
      <c r="D11" s="39">
        <f>94.67</f>
        <v>94.67</v>
      </c>
      <c r="E11" s="38" t="s">
        <v>33</v>
      </c>
      <c r="F11" s="2"/>
      <c r="G11" s="21"/>
      <c r="H11" s="39">
        <f t="shared" si="0"/>
        <v>0</v>
      </c>
      <c r="I11" s="22">
        <f t="shared" si="1"/>
        <v>0</v>
      </c>
    </row>
    <row r="12" spans="1:9" ht="35.1" customHeight="1" x14ac:dyDescent="0.2">
      <c r="A12" s="41">
        <v>4</v>
      </c>
      <c r="B12" s="42" t="s">
        <v>3</v>
      </c>
      <c r="C12" s="43" t="s">
        <v>32</v>
      </c>
      <c r="D12" s="44">
        <v>8.17</v>
      </c>
      <c r="E12" s="43" t="s">
        <v>28</v>
      </c>
      <c r="F12" s="3"/>
      <c r="G12" s="20"/>
      <c r="H12" s="44">
        <f t="shared" si="0"/>
        <v>0</v>
      </c>
      <c r="I12" s="23">
        <f t="shared" si="1"/>
        <v>0</v>
      </c>
    </row>
    <row r="13" spans="1:9" ht="35.1" customHeight="1" x14ac:dyDescent="0.2">
      <c r="A13" s="36">
        <v>5</v>
      </c>
      <c r="B13" s="51" t="s">
        <v>19</v>
      </c>
      <c r="C13" s="52" t="s">
        <v>5</v>
      </c>
      <c r="D13" s="53" t="s">
        <v>5</v>
      </c>
      <c r="E13" s="54" t="s">
        <v>28</v>
      </c>
      <c r="F13" s="7"/>
      <c r="G13" s="6"/>
      <c r="H13" s="39">
        <f t="shared" si="0"/>
        <v>0</v>
      </c>
      <c r="I13" s="24"/>
    </row>
    <row r="14" spans="1:9" s="46" customFormat="1" ht="45" customHeight="1" x14ac:dyDescent="0.2">
      <c r="A14" s="41">
        <v>6</v>
      </c>
      <c r="B14" s="47" t="s">
        <v>50</v>
      </c>
      <c r="C14" s="48" t="s">
        <v>5</v>
      </c>
      <c r="D14" s="49" t="s">
        <v>5</v>
      </c>
      <c r="E14" s="50" t="s">
        <v>28</v>
      </c>
      <c r="F14" s="5"/>
      <c r="G14" s="4"/>
      <c r="H14" s="44">
        <f t="shared" si="0"/>
        <v>0</v>
      </c>
      <c r="I14" s="24"/>
    </row>
    <row r="15" spans="1:9" s="46" customFormat="1" ht="35.1" customHeight="1" x14ac:dyDescent="0.2">
      <c r="A15" s="36">
        <v>7</v>
      </c>
      <c r="B15" s="37" t="s">
        <v>20</v>
      </c>
      <c r="C15" s="52" t="s">
        <v>5</v>
      </c>
      <c r="D15" s="53" t="s">
        <v>5</v>
      </c>
      <c r="E15" s="54" t="s">
        <v>28</v>
      </c>
      <c r="F15" s="7"/>
      <c r="G15" s="6"/>
      <c r="H15" s="39">
        <f t="shared" si="0"/>
        <v>0</v>
      </c>
      <c r="I15" s="24"/>
    </row>
    <row r="16" spans="1:9" s="46" customFormat="1" ht="35.1" customHeight="1" x14ac:dyDescent="0.2">
      <c r="A16" s="41">
        <v>8</v>
      </c>
      <c r="B16" s="42" t="s">
        <v>21</v>
      </c>
      <c r="C16" s="48" t="s">
        <v>5</v>
      </c>
      <c r="D16" s="49" t="s">
        <v>5</v>
      </c>
      <c r="E16" s="50" t="s">
        <v>28</v>
      </c>
      <c r="F16" s="5"/>
      <c r="G16" s="4"/>
      <c r="H16" s="44">
        <f t="shared" si="0"/>
        <v>0</v>
      </c>
      <c r="I16" s="24"/>
    </row>
    <row r="17" spans="1:9" s="46" customFormat="1" ht="35.1" customHeight="1" x14ac:dyDescent="0.2">
      <c r="A17" s="36">
        <v>9</v>
      </c>
      <c r="B17" s="37" t="s">
        <v>22</v>
      </c>
      <c r="C17" s="52" t="s">
        <v>5</v>
      </c>
      <c r="D17" s="53" t="s">
        <v>5</v>
      </c>
      <c r="E17" s="54" t="s">
        <v>28</v>
      </c>
      <c r="F17" s="7"/>
      <c r="G17" s="6"/>
      <c r="H17" s="39">
        <f t="shared" si="0"/>
        <v>0</v>
      </c>
      <c r="I17" s="24"/>
    </row>
    <row r="18" spans="1:9" s="46" customFormat="1" ht="35.1" customHeight="1" x14ac:dyDescent="0.2">
      <c r="A18" s="41">
        <v>10</v>
      </c>
      <c r="B18" s="42" t="s">
        <v>23</v>
      </c>
      <c r="C18" s="48" t="s">
        <v>5</v>
      </c>
      <c r="D18" s="49" t="s">
        <v>5</v>
      </c>
      <c r="E18" s="50" t="s">
        <v>28</v>
      </c>
      <c r="F18" s="5"/>
      <c r="G18" s="4"/>
      <c r="H18" s="44">
        <f t="shared" si="0"/>
        <v>0</v>
      </c>
      <c r="I18" s="24"/>
    </row>
    <row r="19" spans="1:9" s="46" customFormat="1" ht="35.1" customHeight="1" x14ac:dyDescent="0.2">
      <c r="A19" s="36">
        <v>11</v>
      </c>
      <c r="B19" s="37" t="s">
        <v>24</v>
      </c>
      <c r="C19" s="52" t="s">
        <v>5</v>
      </c>
      <c r="D19" s="53" t="s">
        <v>5</v>
      </c>
      <c r="E19" s="54" t="s">
        <v>29</v>
      </c>
      <c r="F19" s="7"/>
      <c r="G19" s="6"/>
      <c r="H19" s="39">
        <f t="shared" si="0"/>
        <v>0</v>
      </c>
      <c r="I19" s="24"/>
    </row>
    <row r="20" spans="1:9" s="46" customFormat="1" ht="35.1" customHeight="1" x14ac:dyDescent="0.2">
      <c r="A20" s="41">
        <v>12</v>
      </c>
      <c r="B20" s="42" t="s">
        <v>25</v>
      </c>
      <c r="C20" s="48" t="s">
        <v>5</v>
      </c>
      <c r="D20" s="49" t="s">
        <v>5</v>
      </c>
      <c r="E20" s="50" t="s">
        <v>29</v>
      </c>
      <c r="F20" s="5"/>
      <c r="G20" s="4"/>
      <c r="H20" s="44">
        <f t="shared" si="0"/>
        <v>0</v>
      </c>
      <c r="I20" s="24"/>
    </row>
    <row r="21" spans="1:9" s="46" customFormat="1" ht="35.1" customHeight="1" x14ac:dyDescent="0.2">
      <c r="A21" s="36">
        <v>13</v>
      </c>
      <c r="B21" s="37" t="s">
        <v>26</v>
      </c>
      <c r="C21" s="52" t="s">
        <v>5</v>
      </c>
      <c r="D21" s="53" t="s">
        <v>5</v>
      </c>
      <c r="E21" s="54" t="s">
        <v>29</v>
      </c>
      <c r="F21" s="7"/>
      <c r="G21" s="6"/>
      <c r="H21" s="39">
        <f t="shared" si="0"/>
        <v>0</v>
      </c>
      <c r="I21" s="24"/>
    </row>
    <row r="22" spans="1:9" s="46" customFormat="1" ht="35.1" customHeight="1" x14ac:dyDescent="0.2">
      <c r="A22" s="41">
        <v>14</v>
      </c>
      <c r="B22" s="42" t="s">
        <v>27</v>
      </c>
      <c r="C22" s="48" t="s">
        <v>5</v>
      </c>
      <c r="D22" s="49" t="s">
        <v>5</v>
      </c>
      <c r="E22" s="55" t="s">
        <v>30</v>
      </c>
      <c r="F22" s="5"/>
      <c r="G22" s="4"/>
      <c r="H22" s="44">
        <f t="shared" si="0"/>
        <v>0</v>
      </c>
      <c r="I22" s="24"/>
    </row>
    <row r="23" spans="1:9" s="46" customFormat="1" ht="35.1" customHeight="1" thickBot="1" x14ac:dyDescent="0.25">
      <c r="A23" s="36">
        <v>15</v>
      </c>
      <c r="B23" s="37" t="s">
        <v>49</v>
      </c>
      <c r="C23" s="52" t="s">
        <v>5</v>
      </c>
      <c r="D23" s="53" t="s">
        <v>5</v>
      </c>
      <c r="E23" s="56" t="s">
        <v>30</v>
      </c>
      <c r="F23" s="8"/>
      <c r="G23" s="21"/>
      <c r="H23" s="39">
        <f t="shared" si="0"/>
        <v>0</v>
      </c>
      <c r="I23" s="24"/>
    </row>
    <row r="24" spans="1:9" s="46" customFormat="1" ht="39.950000000000003" customHeight="1" thickBot="1" x14ac:dyDescent="0.25">
      <c r="A24" s="58"/>
      <c r="B24" s="59"/>
      <c r="C24" s="60"/>
      <c r="D24" s="60"/>
      <c r="E24" s="61" t="s">
        <v>34</v>
      </c>
      <c r="F24" s="10"/>
      <c r="G24" s="25"/>
      <c r="H24" s="62"/>
      <c r="I24" s="63"/>
    </row>
    <row r="25" spans="1:9" s="46" customFormat="1" ht="39.950000000000003" customHeight="1" thickBot="1" x14ac:dyDescent="0.25">
      <c r="A25" s="58"/>
      <c r="B25" s="59"/>
      <c r="C25" s="60"/>
      <c r="D25" s="60"/>
      <c r="E25" s="61" t="s">
        <v>43</v>
      </c>
      <c r="F25" s="11"/>
      <c r="G25" s="12"/>
      <c r="H25" s="65"/>
      <c r="I25" s="63"/>
    </row>
    <row r="26" spans="1:9" s="46" customFormat="1" ht="51" customHeight="1" thickBot="1" x14ac:dyDescent="0.25">
      <c r="A26" s="58"/>
      <c r="B26" s="59"/>
      <c r="C26" s="60"/>
      <c r="D26" s="60"/>
      <c r="E26" s="66"/>
      <c r="F26" s="9" t="s">
        <v>36</v>
      </c>
      <c r="G26" s="106">
        <f>SUM(G9:G23)</f>
        <v>0</v>
      </c>
      <c r="H26" s="67"/>
      <c r="I26" s="63"/>
    </row>
    <row r="27" spans="1:9" s="46" customFormat="1" ht="51" customHeight="1" thickBot="1" x14ac:dyDescent="0.25">
      <c r="A27" s="58"/>
      <c r="B27" s="68"/>
      <c r="C27" s="60"/>
      <c r="D27" s="60"/>
      <c r="E27" s="60"/>
      <c r="F27" s="69"/>
      <c r="G27" s="61" t="s">
        <v>37</v>
      </c>
      <c r="H27" s="106">
        <f>G26*1.2</f>
        <v>0</v>
      </c>
      <c r="I27" s="24"/>
    </row>
    <row r="28" spans="1:9" s="46" customFormat="1" ht="13.5" customHeight="1" thickBot="1" x14ac:dyDescent="0.25">
      <c r="A28" s="58"/>
      <c r="B28" s="59"/>
      <c r="C28" s="60"/>
      <c r="D28" s="60"/>
      <c r="E28" s="60"/>
      <c r="F28" s="60"/>
      <c r="G28" s="70"/>
      <c r="H28" s="60"/>
      <c r="I28" s="24"/>
    </row>
    <row r="29" spans="1:9" s="46" customFormat="1" ht="51" customHeight="1" thickBot="1" x14ac:dyDescent="0.25">
      <c r="A29" s="58"/>
      <c r="B29" s="59"/>
      <c r="C29" s="60"/>
      <c r="D29" s="60"/>
      <c r="E29" s="60"/>
      <c r="F29" s="60"/>
      <c r="G29" s="61" t="s">
        <v>38</v>
      </c>
      <c r="H29" s="106">
        <f>H27*12</f>
        <v>0</v>
      </c>
      <c r="I29" s="71"/>
    </row>
    <row r="30" spans="1:9" s="46" customFormat="1" ht="12" customHeight="1" x14ac:dyDescent="0.2">
      <c r="A30" s="58"/>
      <c r="B30" s="59"/>
      <c r="C30" s="60"/>
      <c r="D30" s="60"/>
      <c r="E30" s="60"/>
      <c r="F30" s="60"/>
      <c r="G30" s="70"/>
      <c r="H30" s="60"/>
      <c r="I30" s="24"/>
    </row>
    <row r="31" spans="1:9" s="46" customFormat="1" ht="12" customHeight="1" x14ac:dyDescent="0.2">
      <c r="A31" s="58"/>
      <c r="B31" s="59"/>
      <c r="C31" s="60"/>
      <c r="D31" s="60"/>
      <c r="E31" s="60"/>
      <c r="F31" s="60"/>
      <c r="G31" s="70"/>
      <c r="H31" s="60"/>
      <c r="I31" s="24"/>
    </row>
    <row r="32" spans="1:9" ht="15.75" x14ac:dyDescent="0.2">
      <c r="A32" s="73" t="s">
        <v>52</v>
      </c>
      <c r="B32" s="100"/>
      <c r="C32" s="100"/>
      <c r="D32" s="101"/>
      <c r="E32" s="101"/>
      <c r="F32" s="101"/>
      <c r="G32" s="101"/>
      <c r="H32" s="101"/>
      <c r="I32" s="101"/>
    </row>
    <row r="34" spans="1:10" s="31" customFormat="1" ht="30" customHeight="1" x14ac:dyDescent="0.25">
      <c r="A34" s="33" t="s">
        <v>0</v>
      </c>
      <c r="B34" s="34" t="s">
        <v>7</v>
      </c>
      <c r="C34" s="33" t="s">
        <v>4</v>
      </c>
      <c r="D34" s="33" t="s">
        <v>53</v>
      </c>
      <c r="E34" s="33" t="s">
        <v>17</v>
      </c>
      <c r="F34" s="33" t="s">
        <v>54</v>
      </c>
      <c r="G34" s="33" t="s">
        <v>55</v>
      </c>
      <c r="H34" s="33" t="s">
        <v>56</v>
      </c>
      <c r="I34" s="33" t="s">
        <v>16</v>
      </c>
      <c r="J34" s="29"/>
    </row>
    <row r="35" spans="1:10" ht="35.1" customHeight="1" x14ac:dyDescent="0.25">
      <c r="A35" s="36">
        <v>1</v>
      </c>
      <c r="B35" s="37" t="s">
        <v>3</v>
      </c>
      <c r="C35" s="38" t="s">
        <v>32</v>
      </c>
      <c r="D35" s="39">
        <v>13.18</v>
      </c>
      <c r="E35" s="38" t="s">
        <v>57</v>
      </c>
      <c r="F35" s="1"/>
      <c r="G35" s="26"/>
      <c r="H35" s="40">
        <f>G35*1.2</f>
        <v>0</v>
      </c>
      <c r="I35" s="22">
        <f>H35/D35</f>
        <v>0</v>
      </c>
      <c r="J35" s="29"/>
    </row>
    <row r="36" spans="1:10" ht="35.1" customHeight="1" x14ac:dyDescent="0.25">
      <c r="A36" s="41">
        <v>2</v>
      </c>
      <c r="B36" s="42" t="s">
        <v>58</v>
      </c>
      <c r="C36" s="43" t="s">
        <v>5</v>
      </c>
      <c r="D36" s="44" t="s">
        <v>5</v>
      </c>
      <c r="E36" s="43" t="s">
        <v>57</v>
      </c>
      <c r="F36" s="3"/>
      <c r="G36" s="27"/>
      <c r="H36" s="45">
        <f t="shared" ref="H36:H37" si="2">G36*1.2</f>
        <v>0</v>
      </c>
      <c r="I36" s="24"/>
      <c r="J36" s="29"/>
    </row>
    <row r="37" spans="1:10" s="79" customFormat="1" ht="35.1" customHeight="1" thickBot="1" x14ac:dyDescent="0.3">
      <c r="A37" s="36">
        <v>3</v>
      </c>
      <c r="B37" s="37" t="s">
        <v>59</v>
      </c>
      <c r="C37" s="38" t="s">
        <v>5</v>
      </c>
      <c r="D37" s="38" t="s">
        <v>5</v>
      </c>
      <c r="E37" s="57" t="s">
        <v>57</v>
      </c>
      <c r="F37" s="8"/>
      <c r="G37" s="26"/>
      <c r="H37" s="40">
        <f t="shared" si="2"/>
        <v>0</v>
      </c>
      <c r="I37" s="24"/>
      <c r="J37" s="29"/>
    </row>
    <row r="38" spans="1:10" s="79" customFormat="1" ht="39.950000000000003" customHeight="1" thickBot="1" x14ac:dyDescent="0.3">
      <c r="A38" s="29"/>
      <c r="B38" s="101"/>
      <c r="C38" s="29"/>
      <c r="D38" s="29"/>
      <c r="E38" s="61" t="s">
        <v>60</v>
      </c>
      <c r="F38" s="13"/>
      <c r="G38" s="25"/>
      <c r="H38" s="62"/>
      <c r="I38" s="29"/>
      <c r="J38" s="29"/>
    </row>
    <row r="39" spans="1:10" s="79" customFormat="1" ht="39.950000000000003" customHeight="1" thickBot="1" x14ac:dyDescent="0.3">
      <c r="A39" s="29"/>
      <c r="B39" s="101"/>
      <c r="C39" s="29"/>
      <c r="D39" s="29"/>
      <c r="E39" s="61" t="s">
        <v>43</v>
      </c>
      <c r="F39" s="13"/>
      <c r="G39" s="12"/>
      <c r="H39" s="65"/>
      <c r="I39" s="102"/>
      <c r="J39" s="29"/>
    </row>
    <row r="40" spans="1:10" s="79" customFormat="1" ht="45.75" customHeight="1" thickBot="1" x14ac:dyDescent="0.3">
      <c r="A40" s="29"/>
      <c r="B40" s="29"/>
      <c r="C40" s="29"/>
      <c r="D40" s="29"/>
      <c r="E40" s="66"/>
      <c r="F40" s="9" t="s">
        <v>61</v>
      </c>
      <c r="G40" s="111">
        <f>SUM(G35:G37)</f>
        <v>0</v>
      </c>
      <c r="H40" s="64"/>
      <c r="I40" s="103"/>
      <c r="J40" s="29"/>
    </row>
    <row r="41" spans="1:10" ht="51" customHeight="1" thickBot="1" x14ac:dyDescent="0.3">
      <c r="A41" s="29"/>
      <c r="B41" s="29"/>
      <c r="C41" s="29"/>
      <c r="D41" s="29"/>
      <c r="E41" s="60"/>
      <c r="F41" s="66"/>
      <c r="G41" s="61" t="s">
        <v>62</v>
      </c>
      <c r="H41" s="94">
        <f>G40*1.2</f>
        <v>0</v>
      </c>
      <c r="I41" s="104"/>
      <c r="J41" s="29"/>
    </row>
    <row r="42" spans="1:10" ht="14.25" customHeight="1" thickBot="1" x14ac:dyDescent="0.25">
      <c r="A42" s="93"/>
      <c r="B42" s="93"/>
      <c r="C42" s="72"/>
      <c r="D42" s="72"/>
      <c r="E42" s="60"/>
      <c r="F42" s="60"/>
      <c r="G42" s="105"/>
      <c r="H42" s="60"/>
      <c r="I42" s="93"/>
      <c r="J42" s="93"/>
    </row>
    <row r="43" spans="1:10" ht="51" customHeight="1" thickBot="1" x14ac:dyDescent="0.3">
      <c r="A43" s="29"/>
      <c r="B43" s="29"/>
      <c r="C43" s="29"/>
      <c r="D43" s="29"/>
      <c r="E43" s="60"/>
      <c r="F43" s="66"/>
      <c r="G43" s="61" t="s">
        <v>38</v>
      </c>
      <c r="H43" s="94">
        <f>H41*2</f>
        <v>0</v>
      </c>
      <c r="I43" s="29"/>
      <c r="J43" s="29"/>
    </row>
    <row r="46" spans="1:10" s="31" customFormat="1" ht="30" customHeight="1" x14ac:dyDescent="0.25">
      <c r="A46" s="73" t="s">
        <v>40</v>
      </c>
      <c r="B46" s="32"/>
      <c r="C46" s="135" t="s">
        <v>66</v>
      </c>
      <c r="D46" s="135"/>
      <c r="E46" s="135"/>
      <c r="F46" s="135"/>
      <c r="G46" s="30"/>
      <c r="H46" s="30"/>
      <c r="I46" s="30"/>
    </row>
    <row r="48" spans="1:10" ht="39.950000000000003" customHeight="1" x14ac:dyDescent="0.2">
      <c r="A48" s="33" t="s">
        <v>0</v>
      </c>
      <c r="B48" s="34" t="s">
        <v>8</v>
      </c>
      <c r="C48" s="97" t="s">
        <v>1</v>
      </c>
      <c r="D48" s="33" t="s">
        <v>63</v>
      </c>
      <c r="E48" s="33" t="s">
        <v>12</v>
      </c>
      <c r="F48" s="33" t="s">
        <v>14</v>
      </c>
      <c r="G48" s="74"/>
      <c r="H48" s="74"/>
      <c r="I48" s="74"/>
    </row>
    <row r="49" spans="1:9" s="79" customFormat="1" ht="35.1" customHeight="1" x14ac:dyDescent="0.25">
      <c r="A49" s="36">
        <v>1</v>
      </c>
      <c r="B49" s="75" t="s">
        <v>9</v>
      </c>
      <c r="C49" s="107"/>
      <c r="D49" s="95"/>
      <c r="E49" s="76">
        <f>D49*C49</f>
        <v>0</v>
      </c>
      <c r="F49" s="76">
        <f>E49*1.2</f>
        <v>0</v>
      </c>
      <c r="G49" s="77"/>
      <c r="H49" s="77"/>
      <c r="I49" s="78"/>
    </row>
    <row r="50" spans="1:9" s="79" customFormat="1" ht="35.1" customHeight="1" x14ac:dyDescent="0.25">
      <c r="A50" s="41">
        <v>2</v>
      </c>
      <c r="B50" s="80" t="s">
        <v>10</v>
      </c>
      <c r="C50" s="108"/>
      <c r="D50" s="96"/>
      <c r="E50" s="81">
        <f t="shared" ref="E50:E51" si="3">D50*C50</f>
        <v>0</v>
      </c>
      <c r="F50" s="81">
        <f t="shared" ref="F50:F51" si="4">E50*1.2</f>
        <v>0</v>
      </c>
      <c r="G50" s="77"/>
      <c r="H50" s="77"/>
      <c r="I50" s="78"/>
    </row>
    <row r="51" spans="1:9" s="79" customFormat="1" ht="35.1" customHeight="1" thickBot="1" x14ac:dyDescent="0.3">
      <c r="A51" s="36">
        <v>3</v>
      </c>
      <c r="B51" s="75" t="s">
        <v>11</v>
      </c>
      <c r="C51" s="107"/>
      <c r="D51" s="95"/>
      <c r="E51" s="76">
        <f t="shared" si="3"/>
        <v>0</v>
      </c>
      <c r="F51" s="76">
        <f t="shared" si="4"/>
        <v>0</v>
      </c>
      <c r="G51" s="77"/>
      <c r="H51" s="77"/>
      <c r="I51" s="78"/>
    </row>
    <row r="52" spans="1:9" s="79" customFormat="1" ht="45.75" customHeight="1" thickBot="1" x14ac:dyDescent="0.3">
      <c r="A52" s="58"/>
      <c r="B52" s="82"/>
      <c r="C52" s="83"/>
      <c r="D52" s="61" t="s">
        <v>44</v>
      </c>
      <c r="E52" s="98">
        <f>SUM(E49:E51)</f>
        <v>0</v>
      </c>
      <c r="F52" s="84"/>
      <c r="G52" s="77"/>
      <c r="H52" s="77"/>
      <c r="I52" s="78"/>
    </row>
    <row r="53" spans="1:9" ht="51" customHeight="1" thickBot="1" x14ac:dyDescent="0.25">
      <c r="E53" s="61" t="s">
        <v>45</v>
      </c>
      <c r="F53" s="99">
        <f>E52*1.2</f>
        <v>0</v>
      </c>
    </row>
    <row r="54" spans="1:9" ht="14.25" customHeight="1" thickBot="1" x14ac:dyDescent="0.25">
      <c r="E54" s="70"/>
      <c r="F54" s="72"/>
    </row>
    <row r="55" spans="1:9" ht="51" customHeight="1" thickBot="1" x14ac:dyDescent="0.25">
      <c r="E55" s="61" t="s">
        <v>39</v>
      </c>
      <c r="F55" s="99">
        <f>F53*12</f>
        <v>0</v>
      </c>
    </row>
    <row r="57" spans="1:9" ht="15" thickBot="1" x14ac:dyDescent="0.25"/>
    <row r="58" spans="1:9" s="88" customFormat="1" ht="48" customHeight="1" thickBot="1" x14ac:dyDescent="0.25">
      <c r="A58" s="141" t="s">
        <v>41</v>
      </c>
      <c r="B58" s="142"/>
      <c r="C58" s="142"/>
      <c r="D58" s="142"/>
      <c r="E58" s="143"/>
      <c r="F58" s="85" t="s">
        <v>38</v>
      </c>
      <c r="G58" s="86" t="s">
        <v>46</v>
      </c>
      <c r="H58" s="87"/>
      <c r="I58" s="87"/>
    </row>
    <row r="59" spans="1:9" s="88" customFormat="1" ht="12" customHeight="1" thickBot="1" x14ac:dyDescent="0.25">
      <c r="A59" s="89"/>
      <c r="B59" s="89"/>
      <c r="C59" s="89"/>
      <c r="D59" s="89"/>
      <c r="E59" s="89"/>
      <c r="F59" s="136"/>
      <c r="G59" s="136"/>
      <c r="H59" s="90"/>
      <c r="I59" s="91"/>
    </row>
    <row r="60" spans="1:9" s="88" customFormat="1" ht="35.1" customHeight="1" thickBot="1" x14ac:dyDescent="0.25">
      <c r="A60" s="129" t="s">
        <v>18</v>
      </c>
      <c r="B60" s="130"/>
      <c r="C60" s="130"/>
      <c r="D60" s="130"/>
      <c r="E60" s="130"/>
      <c r="F60" s="109">
        <f>H29</f>
        <v>0</v>
      </c>
      <c r="G60" s="15"/>
      <c r="H60" s="90"/>
      <c r="I60" s="91"/>
    </row>
    <row r="61" spans="1:9" s="88" customFormat="1" ht="12" customHeight="1" thickBot="1" x14ac:dyDescent="0.25">
      <c r="A61" s="92"/>
      <c r="B61" s="91"/>
      <c r="C61" s="90"/>
      <c r="D61" s="90"/>
      <c r="E61" s="90"/>
      <c r="F61" s="131"/>
      <c r="G61" s="131"/>
      <c r="H61" s="90"/>
      <c r="I61" s="91"/>
    </row>
    <row r="62" spans="1:9" s="88" customFormat="1" ht="35.1" customHeight="1" thickBot="1" x14ac:dyDescent="0.25">
      <c r="A62" s="129" t="s">
        <v>52</v>
      </c>
      <c r="B62" s="130"/>
      <c r="C62" s="130"/>
      <c r="D62" s="130"/>
      <c r="E62" s="130"/>
      <c r="F62" s="109">
        <f>H43</f>
        <v>0</v>
      </c>
      <c r="G62" s="15"/>
      <c r="H62" s="90"/>
      <c r="I62" s="91"/>
    </row>
    <row r="63" spans="1:9" s="88" customFormat="1" ht="12" customHeight="1" thickBot="1" x14ac:dyDescent="0.25">
      <c r="A63" s="92"/>
      <c r="B63" s="91"/>
      <c r="C63" s="90"/>
      <c r="D63" s="90"/>
      <c r="E63" s="90"/>
      <c r="F63" s="131"/>
      <c r="G63" s="131"/>
      <c r="H63" s="90"/>
      <c r="I63" s="91"/>
    </row>
    <row r="64" spans="1:9" s="88" customFormat="1" ht="35.1" customHeight="1" thickBot="1" x14ac:dyDescent="0.25">
      <c r="A64" s="129" t="s">
        <v>40</v>
      </c>
      <c r="B64" s="130"/>
      <c r="C64" s="130"/>
      <c r="D64" s="130"/>
      <c r="E64" s="130"/>
      <c r="F64" s="109">
        <f>F55</f>
        <v>0</v>
      </c>
      <c r="G64" s="16"/>
      <c r="H64" s="90"/>
      <c r="I64" s="91"/>
    </row>
    <row r="65" spans="1:9" ht="15" thickBot="1" x14ac:dyDescent="0.25">
      <c r="F65" s="14"/>
      <c r="G65" s="14"/>
      <c r="H65" s="72"/>
      <c r="I65" s="93"/>
    </row>
    <row r="66" spans="1:9" ht="60" customHeight="1" thickBot="1" x14ac:dyDescent="0.25">
      <c r="C66" s="132" t="s">
        <v>42</v>
      </c>
      <c r="D66" s="133"/>
      <c r="E66" s="134"/>
      <c r="F66" s="110">
        <f>F60+F62+F64</f>
        <v>0</v>
      </c>
      <c r="G66" s="18"/>
      <c r="H66" s="72"/>
      <c r="I66" s="93"/>
    </row>
    <row r="67" spans="1:9" ht="60" customHeight="1" thickBot="1" x14ac:dyDescent="0.25">
      <c r="C67" s="128"/>
      <c r="D67" s="128"/>
      <c r="E67" s="128"/>
      <c r="F67" s="19" t="s">
        <v>47</v>
      </c>
      <c r="G67" s="17"/>
      <c r="H67" s="72"/>
      <c r="I67" s="93"/>
    </row>
    <row r="70" spans="1:9" s="114" customFormat="1" ht="30" customHeight="1" x14ac:dyDescent="0.25">
      <c r="A70" s="115" t="s">
        <v>69</v>
      </c>
      <c r="B70" s="116"/>
      <c r="C70" s="116"/>
      <c r="D70" s="116"/>
      <c r="E70" s="116"/>
      <c r="F70" s="113"/>
      <c r="G70" s="113"/>
      <c r="H70" s="113"/>
      <c r="I70" s="113"/>
    </row>
    <row r="71" spans="1:9" s="112" customFormat="1" ht="15" x14ac:dyDescent="0.25">
      <c r="C71" s="117"/>
      <c r="D71" s="117"/>
      <c r="E71" s="117"/>
      <c r="F71" s="117"/>
      <c r="G71" s="117"/>
      <c r="H71" s="117"/>
    </row>
    <row r="72" spans="1:9" s="112" customFormat="1" ht="39.950000000000003" customHeight="1" x14ac:dyDescent="0.25">
      <c r="A72" s="33" t="s">
        <v>0</v>
      </c>
      <c r="B72" s="34" t="s">
        <v>7</v>
      </c>
      <c r="C72" s="33" t="s">
        <v>4</v>
      </c>
      <c r="D72" s="33" t="s">
        <v>13</v>
      </c>
      <c r="E72" s="33" t="s">
        <v>17</v>
      </c>
      <c r="F72" s="33" t="s">
        <v>15</v>
      </c>
      <c r="G72" s="33" t="s">
        <v>12</v>
      </c>
      <c r="H72" s="33" t="s">
        <v>14</v>
      </c>
    </row>
    <row r="73" spans="1:9" s="114" customFormat="1" ht="57" customHeight="1" thickBot="1" x14ac:dyDescent="0.3">
      <c r="A73" s="118" t="s">
        <v>67</v>
      </c>
      <c r="B73" s="124" t="s">
        <v>70</v>
      </c>
      <c r="C73" s="55" t="s">
        <v>5</v>
      </c>
      <c r="D73" s="119" t="s">
        <v>5</v>
      </c>
      <c r="E73" s="120" t="s">
        <v>28</v>
      </c>
      <c r="F73" s="121"/>
      <c r="G73" s="20"/>
      <c r="H73" s="45">
        <f t="shared" ref="H73" si="5">G73*1.2</f>
        <v>0</v>
      </c>
      <c r="I73" s="24"/>
    </row>
    <row r="74" spans="1:9" s="114" customFormat="1" ht="39.950000000000003" customHeight="1" thickBot="1" x14ac:dyDescent="0.3">
      <c r="A74" s="58"/>
      <c r="B74" s="59"/>
      <c r="C74" s="60"/>
      <c r="D74" s="60"/>
      <c r="E74" s="61" t="s">
        <v>34</v>
      </c>
      <c r="F74" s="122"/>
      <c r="G74" s="25"/>
      <c r="H74" s="62"/>
      <c r="I74" s="71"/>
    </row>
    <row r="75" spans="1:9" s="114" customFormat="1" ht="39.950000000000003" customHeight="1" thickBot="1" x14ac:dyDescent="0.3">
      <c r="A75" s="58"/>
      <c r="B75" s="59"/>
      <c r="C75" s="60"/>
      <c r="D75" s="60"/>
      <c r="E75" s="61" t="s">
        <v>43</v>
      </c>
      <c r="F75" s="122"/>
      <c r="G75" s="12"/>
      <c r="H75" s="123"/>
      <c r="I75" s="71"/>
    </row>
    <row r="76" spans="1:9" s="114" customFormat="1" ht="51" customHeight="1" thickBot="1" x14ac:dyDescent="0.3">
      <c r="A76" s="58"/>
      <c r="B76" s="59"/>
      <c r="C76" s="60"/>
      <c r="D76" s="60"/>
      <c r="E76" s="66"/>
      <c r="F76" s="9" t="s">
        <v>36</v>
      </c>
      <c r="G76" s="106">
        <f>G73</f>
        <v>0</v>
      </c>
      <c r="H76" s="67"/>
      <c r="I76" s="71"/>
    </row>
    <row r="77" spans="1:9" s="114" customFormat="1" ht="51" customHeight="1" thickBot="1" x14ac:dyDescent="0.3">
      <c r="A77" s="58"/>
      <c r="B77" s="117"/>
      <c r="C77" s="60"/>
      <c r="D77" s="60"/>
      <c r="E77" s="60"/>
      <c r="F77" s="69"/>
      <c r="G77" s="61" t="s">
        <v>37</v>
      </c>
      <c r="H77" s="94">
        <f>G76*1.2</f>
        <v>0</v>
      </c>
      <c r="I77" s="24"/>
    </row>
    <row r="78" spans="1:9" s="114" customFormat="1" ht="13.5" customHeight="1" x14ac:dyDescent="0.25">
      <c r="A78" s="58"/>
      <c r="B78" s="59"/>
      <c r="C78" s="60"/>
      <c r="D78" s="60"/>
      <c r="E78" s="60"/>
      <c r="F78" s="60"/>
      <c r="G78" s="70"/>
      <c r="H78" s="60"/>
      <c r="I78" s="24"/>
    </row>
  </sheetData>
  <sheetProtection algorithmName="SHA-512" hashValue="1xdVU+qYx+8h17TyM9AY3BTrqprYzo0Pi3UMFTzeEakn+PBG0bj3quW4jRgDdFnruW2p7cQYPCm0mGCmtQy2EQ==" saltValue="EzZJVAb9JiucRzYg0+8odA==" spinCount="100000" sheet="1" objects="1" scenarios="1"/>
  <mergeCells count="15">
    <mergeCell ref="B1:G1"/>
    <mergeCell ref="H1:I1"/>
    <mergeCell ref="C67:E67"/>
    <mergeCell ref="A60:E60"/>
    <mergeCell ref="F61:G61"/>
    <mergeCell ref="A62:E62"/>
    <mergeCell ref="F63:G63"/>
    <mergeCell ref="A64:E64"/>
    <mergeCell ref="C66:E66"/>
    <mergeCell ref="C46:F46"/>
    <mergeCell ref="F59:G59"/>
    <mergeCell ref="A2:I2"/>
    <mergeCell ref="A3:I3"/>
    <mergeCell ref="A4:I4"/>
    <mergeCell ref="A58:E5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6 AMBERT</vt:lpstr>
    </vt:vector>
  </TitlesOfParts>
  <Company>SERVICE INFORMATIQUE CPAM 63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FAURE-03149</dc:creator>
  <cp:lastModifiedBy>FAURE STEPHANE (CPAM PUY-DE-DOME)</cp:lastModifiedBy>
  <cp:lastPrinted>2024-06-05T15:28:34Z</cp:lastPrinted>
  <dcterms:created xsi:type="dcterms:W3CDTF">2014-12-23T15:23:52Z</dcterms:created>
  <dcterms:modified xsi:type="dcterms:W3CDTF">2026-02-06T13:29:48Z</dcterms:modified>
</cp:coreProperties>
</file>